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<sst xmlns="http://schemas.openxmlformats.org/spreadsheetml/2006/main" count="103" uniqueCount="103">
  <si>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</si>
  <si>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</si>
  <si>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</si>
  <si>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</si>
  <si>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</si>
  <si>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</si>
  <si>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</si>
  <si>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</si>
  <si>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</si>
  <si>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</si>
  <si>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</si>
  <si>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</si>
  <si>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</si>
  <si>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</si>
  <si>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</si>
  <si>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</si>
  <si>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</si>
  <si>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</si>
  <si>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</si>
  <si>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</si>
  <si>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</si>
  <si>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</si>
  <si>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</si>
  <si>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</si>
  <si>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</si>
  <si>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</si>
  <si>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</si>
  <si>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</si>
  <si>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</si>
  <si>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</si>
  <si>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</si>
  <si>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</si>
  <si>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</si>
  <si>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</si>
  <si>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</si>
  <si>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</si>
  <si>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</si>
  <si>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</si>
  <si>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</si>
  <si>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</si>
  <si>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</si>
  <si>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</si>
  <si>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</si>
  <si>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</si>
  <si>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</si>
  <si>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</si>
  <si>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</si>
  <si>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</si>
  <si>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</si>
  <si>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</si>
  <si>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</si>
  <si>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</si>
  <si>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</si>
  <si>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</si>
  <si>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</si>
  <si>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</si>
  <si>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</si>
  <si>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</si>
  <si>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182 1 03 02230 01 0000 110</t>
  </si>
  <si>
    <t>182 1 03 02240 01 0000 110</t>
  </si>
  <si>
    <t>182 1 03 02250 01 0000 110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</si>
  <si>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</si>
  <si>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</si>
  <si>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</si>
  <si>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</si>
  <si>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182 103 02000 01 0000 110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</si>
  <si>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</si>
  <si>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</si>
  <si>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</si>
  <si>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</si>
  <si>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 xml:space="preserve">Налог на имущество  физических лиц, взимаемый по ставке,применяемойк объекту,налогообложения, расположенному в границах сельских поселений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</si>
  <si>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</si>
  <si>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</si>
  <si>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</si>
  <si>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</si>
  <si>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</si>
  <si>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</si>
  <si>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</si>
  <si>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</si>
  <si>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</si>
  <si>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</si>
  <si>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</si>
  <si>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</si>
  <si>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</si>
  <si>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</si>
  <si>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</si>
  <si>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</si>
  <si>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</si>
  <si>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</si>
  <si>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</si>
  <si>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</si>
  <si>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</si>
  <si>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</si>
  <si>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</si>
  <si>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</si>
  <si>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</si>
  <si>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</si>
  <si>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</si>
  <si>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</si>
  <si>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</si>
  <si>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</si>
  <si>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на 2017-2019 годы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</si>
  <si>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26.12.2016 № 38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</si>
</sst>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 wrapText="1"/>
    </xf>
    <xf numFmtId="0" fontId="19" fillId="0" borderId="29" xfId="0" applyFont="1" applyBorder="1" applyAlignment="1">
      <alignment vertical="center"/>
    </xf>
    <xf numFmtId="164" fontId="9" fillId="0" borderId="3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64" fontId="7" fillId="0" borderId="33" xfId="0" applyNumberFormat="1" applyFont="1" applyFill="1" applyBorder="1" applyAlignment="1">
      <alignment horizontal="center" vertical="center"/>
    </xf>
    <xf numFmtId="164" fontId="9" fillId="0" borderId="34" xfId="0" applyNumberFormat="1" applyFont="1" applyFill="1" applyBorder="1" applyAlignment="1">
      <alignment horizontal="center" vertical="center"/>
    </xf>
    <xf numFmtId="164" fontId="9" fillId="0" borderId="35" xfId="0" applyNumberFormat="1" applyFont="1" applyFill="1" applyBorder="1" applyAlignment="1">
      <alignment horizontal="center" vertical="center"/>
    </xf>
    <xf numFmtId="164" fontId="13" fillId="33" borderId="36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9" fillId="0" borderId="33" xfId="0" applyNumberFormat="1" applyFont="1" applyFill="1" applyBorder="1" applyAlignment="1">
      <alignment horizontal="center" vertical="center"/>
    </xf>
    <xf numFmtId="164" fontId="13" fillId="33" borderId="37" xfId="0" applyNumberFormat="1" applyFont="1" applyFill="1" applyBorder="1" applyAlignment="1">
      <alignment horizontal="center" vertical="center"/>
    </xf>
    <xf numFmtId="164" fontId="13" fillId="33" borderId="38" xfId="0" applyNumberFormat="1" applyFont="1" applyFill="1" applyBorder="1" applyAlignment="1">
      <alignment horizontal="center" vertical="center"/>
    </xf>
    <xf numFmtId="164" fontId="13" fillId="33" borderId="39" xfId="0" applyNumberFormat="1" applyFont="1" applyFill="1" applyBorder="1" applyAlignment="1">
      <alignment horizontal="center" vertical="center"/>
    </xf>
    <xf numFmtId="164" fontId="13" fillId="33" borderId="40" xfId="0" applyNumberFormat="1" applyFont="1" applyFill="1" applyBorder="1" applyAlignment="1">
      <alignment horizontal="center" vertical="center"/>
    </xf>
    <xf numFmtId="164" fontId="9" fillId="0" borderId="41" xfId="0" applyNumberFormat="1" applyFont="1" applyFill="1" applyBorder="1" applyAlignment="1">
      <alignment horizontal="center" vertical="center"/>
    </xf>
    <xf numFmtId="164" fontId="9" fillId="0" borderId="42" xfId="0" applyNumberFormat="1" applyFont="1" applyFill="1" applyBorder="1" applyAlignment="1">
      <alignment horizontal="center" vertical="center"/>
    </xf>
    <xf numFmtId="164" fontId="16" fillId="0" borderId="35" xfId="0" applyNumberFormat="1" applyFont="1" applyFill="1" applyBorder="1" applyAlignment="1">
      <alignment horizontal="center" vertical="center"/>
    </xf>
    <xf numFmtId="164" fontId="17" fillId="0" borderId="34" xfId="0" applyNumberFormat="1" applyFont="1" applyFill="1" applyBorder="1" applyAlignment="1">
      <alignment horizontal="center" vertical="center"/>
    </xf>
    <xf numFmtId="164" fontId="2" fillId="33" borderId="34" xfId="0" applyNumberFormat="1" applyFont="1" applyFill="1" applyBorder="1" applyAlignment="1">
      <alignment horizontal="center" vertical="center"/>
    </xf>
    <xf numFmtId="164" fontId="2" fillId="33" borderId="43" xfId="0" applyNumberFormat="1" applyFont="1" applyFill="1" applyBorder="1" applyAlignment="1">
      <alignment horizontal="center" vertical="center"/>
    </xf>
    <xf numFmtId="164" fontId="2" fillId="33" borderId="44" xfId="0" applyNumberFormat="1" applyFont="1" applyFill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1" fillId="0" borderId="39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7" fillId="0" borderId="30" xfId="0" applyNumberFormat="1" applyFont="1" applyFill="1" applyBorder="1" applyAlignment="1">
      <alignment horizontal="center" vertical="center"/>
    </xf>
    <xf numFmtId="164" fontId="13" fillId="33" borderId="43" xfId="0" applyNumberFormat="1" applyFont="1" applyFill="1" applyBorder="1" applyAlignment="1">
      <alignment horizontal="center" vertical="center"/>
    </xf>
    <xf numFmtId="164" fontId="13" fillId="33" borderId="30" xfId="0" applyNumberFormat="1" applyFont="1" applyFill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18" fillId="0" borderId="34" xfId="0" applyNumberFormat="1" applyFont="1" applyFill="1" applyBorder="1" applyAlignment="1">
      <alignment horizontal="center" vertical="center"/>
    </xf>
    <xf numFmtId="164" fontId="18" fillId="0" borderId="30" xfId="0" applyNumberFormat="1" applyFont="1" applyFill="1" applyBorder="1" applyAlignment="1">
      <alignment horizontal="center" vertical="center"/>
    </xf>
    <xf numFmtId="164" fontId="20" fillId="0" borderId="46" xfId="0" applyNumberFormat="1" applyFont="1" applyFill="1" applyBorder="1" applyAlignment="1">
      <alignment horizontal="center" vertical="center"/>
    </xf>
    <xf numFmtId="164" fontId="20" fillId="0" borderId="30" xfId="0" applyNumberFormat="1" applyFont="1" applyFill="1" applyBorder="1" applyAlignment="1">
      <alignment horizontal="center" vertical="center"/>
    </xf>
    <xf numFmtId="164" fontId="18" fillId="0" borderId="41" xfId="0" applyNumberFormat="1" applyFont="1" applyFill="1" applyBorder="1" applyAlignment="1">
      <alignment horizontal="center" vertical="center"/>
    </xf>
    <xf numFmtId="164" fontId="18" fillId="0" borderId="35" xfId="0" applyNumberFormat="1" applyFont="1" applyFill="1" applyBorder="1" applyAlignment="1">
      <alignment horizontal="center" vertical="center"/>
    </xf>
    <xf numFmtId="164" fontId="17" fillId="0" borderId="30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164" fontId="17" fillId="33" borderId="3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23" fillId="0" borderId="30" xfId="0" applyFont="1" applyFill="1" applyBorder="1" applyAlignment="1">
      <alignment horizontal="justify" vertical="center" wrapText="1"/>
    </xf>
    <xf numFmtId="0" fontId="14" fillId="0" borderId="30" xfId="0" applyFont="1" applyBorder="1" applyAlignment="1">
      <alignment vertical="center"/>
    </xf>
    <xf numFmtId="0" fontId="22" fillId="0" borderId="30" xfId="0" applyFont="1" applyBorder="1" applyAlignment="1">
      <alignment vertical="center" wrapText="1"/>
    </xf>
    <xf numFmtId="164" fontId="25" fillId="0" borderId="34" xfId="0" applyNumberFormat="1" applyFont="1" applyFill="1" applyBorder="1" applyAlignment="1">
      <alignment horizontal="center" vertical="center"/>
    </xf>
    <xf numFmtId="164" fontId="25" fillId="0" borderId="30" xfId="0" applyNumberFormat="1" applyFont="1" applyFill="1" applyBorder="1" applyAlignment="1">
      <alignment horizontal="center" vertical="center"/>
    </xf>
    <xf numFmtId="164" fontId="13" fillId="33" borderId="31" xfId="0" applyNumberFormat="1" applyFont="1" applyFill="1" applyBorder="1" applyAlignment="1">
      <alignment horizontal="center" vertical="center"/>
    </xf>
    <xf numFmtId="164" fontId="13" fillId="33" borderId="47" xfId="0" applyNumberFormat="1" applyFont="1" applyFill="1" applyBorder="1" applyAlignment="1">
      <alignment horizontal="center" vertical="center"/>
    </xf>
    <xf numFmtId="164" fontId="0" fillId="0" borderId="48" xfId="0" applyNumberFormat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0" fillId="0" borderId="49" xfId="0" applyNumberFormat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164" fontId="14" fillId="0" borderId="49" xfId="0" applyNumberFormat="1" applyFont="1" applyFill="1" applyBorder="1" applyAlignment="1">
      <alignment horizontal="center" vertical="center"/>
    </xf>
    <xf numFmtId="164" fontId="0" fillId="0" borderId="47" xfId="0" applyNumberFormat="1" applyBorder="1" applyAlignment="1">
      <alignment horizontal="center" vertical="center"/>
    </xf>
    <xf numFmtId="164" fontId="0" fillId="0" borderId="50" xfId="0" applyNumberFormat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0" fillId="0" borderId="39" xfId="0" applyNumberFormat="1" applyFont="1" applyFill="1" applyBorder="1" applyAlignment="1">
      <alignment horizontal="center" vertical="center"/>
    </xf>
    <xf numFmtId="164" fontId="20" fillId="0" borderId="30" xfId="0" applyNumberFormat="1" applyFont="1" applyBorder="1" applyAlignment="1">
      <alignment horizontal="center" vertical="center"/>
    </xf>
    <xf numFmtId="164" fontId="27" fillId="33" borderId="34" xfId="0" applyNumberFormat="1" applyFont="1" applyFill="1" applyBorder="1" applyAlignment="1">
      <alignment horizontal="center" vertical="center"/>
    </xf>
    <xf numFmtId="164" fontId="17" fillId="33" borderId="34" xfId="0" applyNumberFormat="1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52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26" fillId="0" borderId="54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Fill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3" fontId="11" fillId="0" borderId="53" xfId="0" applyNumberFormat="1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61" xfId="0" applyFont="1" applyBorder="1" applyAlignment="1">
      <alignment vertical="center"/>
    </xf>
    <xf numFmtId="164" fontId="18" fillId="0" borderId="62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/>
    </xf>
    <xf numFmtId="0" fontId="5" fillId="0" borderId="54" xfId="0" applyFont="1" applyFill="1" applyBorder="1" applyAlignment="1">
      <alignment vertical="center"/>
    </xf>
    <xf numFmtId="164" fontId="18" fillId="0" borderId="63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11" fillId="0" borderId="65" xfId="0" applyFont="1" applyFill="1" applyBorder="1" applyAlignment="1">
      <alignment vertical="center"/>
    </xf>
    <xf numFmtId="164" fontId="0" fillId="0" borderId="66" xfId="0" applyNumberFormat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20" fillId="0" borderId="67" xfId="0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vertical="center"/>
    </xf>
    <xf numFmtId="0" fontId="20" fillId="0" borderId="45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2:5" ht="77.25" customHeight="1">
      <c r="B1" s="1"/>
      <c r="C1" s="20"/>
      <c r="D1" s="20"/>
      <c r="E1" s="20" t="s">
        <v>102</v>
      </c>
    </row>
    <row r="2" spans="1:3" ht="15.75">
      <c r="A2" s="135" t="s">
        <v>0</v>
      </c>
      <c r="B2" s="135"/>
      <c r="C2" s="135"/>
    </row>
    <row r="3" spans="1:3" ht="15.75">
      <c r="A3" s="135" t="s">
        <v>1</v>
      </c>
      <c r="B3" s="135"/>
      <c r="C3" s="135"/>
    </row>
    <row r="4" spans="1:3" ht="15.75" customHeight="1" thickBot="1">
      <c r="A4" s="136" t="s">
        <v>101</v>
      </c>
      <c r="B4" s="136"/>
      <c r="C4" s="136"/>
    </row>
    <row r="5" spans="1:5" ht="12.75" customHeight="1" thickBot="1">
      <c r="A5" s="137" t="s">
        <v>2</v>
      </c>
      <c r="B5" s="139" t="s">
        <v>3</v>
      </c>
      <c r="C5" s="141">
        <v>2017</v>
      </c>
      <c r="D5" s="132">
        <v>2018</v>
      </c>
      <c r="E5" s="132">
        <v>2019</v>
      </c>
    </row>
    <row r="6" spans="1:5" ht="12.75" customHeight="1" thickBot="1">
      <c r="A6" s="138"/>
      <c r="B6" s="140"/>
      <c r="C6" s="142"/>
      <c r="D6" s="133"/>
      <c r="E6" s="133"/>
    </row>
    <row r="7" spans="1:5" ht="12.75" customHeight="1" thickBot="1">
      <c r="A7" s="138"/>
      <c r="B7" s="140"/>
      <c r="C7" s="142"/>
      <c r="D7" s="133"/>
      <c r="E7" s="133"/>
    </row>
    <row r="8" spans="1:5" ht="12.75" customHeight="1" thickBot="1">
      <c r="A8" s="138"/>
      <c r="B8" s="140"/>
      <c r="C8" s="143"/>
      <c r="D8" s="134"/>
      <c r="E8" s="134"/>
    </row>
    <row r="9" spans="1:5" ht="13.5" thickBot="1">
      <c r="A9" s="106">
        <v>1</v>
      </c>
      <c r="B9" s="21">
        <v>2</v>
      </c>
      <c r="C9" s="47">
        <v>4</v>
      </c>
      <c r="D9" s="69"/>
      <c r="E9" s="69"/>
    </row>
    <row r="10" spans="1:5" ht="15.75" thickBot="1">
      <c r="A10" s="107" t="s">
        <v>4</v>
      </c>
      <c r="B10" s="22" t="s">
        <v>5</v>
      </c>
      <c r="C10" s="48">
        <f>SUM(C11+C15+C19+C21+C27+C29+C35+C38+C39+C41+C32)</f>
        <v>4255.8</v>
      </c>
      <c r="D10" s="48">
        <f>SUM(D11+D15+D19+D21+D27+D29+D35+D38+D39+D41+D32)</f>
        <v>4405</v>
      </c>
      <c r="E10" s="71">
        <f>SUM(E11+E15+E19+E21+E27+E29+E35+E38+E39+E41+E32)</f>
        <v>4517.8</v>
      </c>
    </row>
    <row r="11" spans="1:5" ht="13.5" thickBot="1">
      <c r="A11" s="108" t="s">
        <v>6</v>
      </c>
      <c r="B11" s="23" t="s">
        <v>7</v>
      </c>
      <c r="C11" s="49">
        <f>SUM(C13)</f>
        <v>1013</v>
      </c>
      <c r="D11" s="49">
        <f>SUM(D13)</f>
        <v>1030</v>
      </c>
      <c r="E11" s="41">
        <f>SUM(E13)</f>
        <v>1030</v>
      </c>
    </row>
    <row r="12" spans="1:5" ht="13.5" thickBot="1">
      <c r="A12" s="109" t="s">
        <v>8</v>
      </c>
      <c r="B12" s="84" t="s">
        <v>9</v>
      </c>
      <c r="C12" s="58">
        <f>SUM(C13:C14)</f>
        <v>1013</v>
      </c>
      <c r="D12" s="50">
        <f>SUM(D13:D14)</f>
        <v>1030</v>
      </c>
      <c r="E12" s="41">
        <f>SUM(E13:E14)</f>
        <v>1030</v>
      </c>
    </row>
    <row r="13" spans="1:5" ht="36" customHeight="1">
      <c r="A13" s="110" t="s">
        <v>10</v>
      </c>
      <c r="B13" s="85" t="s">
        <v>69</v>
      </c>
      <c r="C13" s="93">
        <v>1013</v>
      </c>
      <c r="D13" s="99">
        <v>1030</v>
      </c>
      <c r="E13" s="99">
        <v>1030</v>
      </c>
    </row>
    <row r="14" spans="1:5" ht="32.25" customHeight="1" thickBot="1">
      <c r="A14" s="111" t="s">
        <v>48</v>
      </c>
      <c r="B14" s="86" t="s">
        <v>63</v>
      </c>
      <c r="C14" s="72">
        <v>0</v>
      </c>
      <c r="D14" s="72">
        <v>0</v>
      </c>
      <c r="E14" s="92">
        <v>0</v>
      </c>
    </row>
    <row r="15" spans="1:8" ht="32.25" customHeight="1" thickBot="1">
      <c r="A15" s="82" t="s">
        <v>65</v>
      </c>
      <c r="B15" s="87" t="s">
        <v>66</v>
      </c>
      <c r="C15" s="83">
        <v>2558</v>
      </c>
      <c r="D15" s="83">
        <v>2684.3</v>
      </c>
      <c r="E15" s="83">
        <v>2791</v>
      </c>
      <c r="F15" s="2"/>
      <c r="G15" s="2"/>
      <c r="H15" s="2"/>
    </row>
    <row r="16" spans="1:5" ht="41.25" customHeight="1" thickBot="1">
      <c r="A16" s="88" t="s">
        <v>58</v>
      </c>
      <c r="B16" s="89" t="s">
        <v>67</v>
      </c>
      <c r="C16" s="72">
        <f>C15*33.3/100</f>
        <v>851.814</v>
      </c>
      <c r="D16" s="72">
        <f>D15*33.3/100</f>
        <v>893.8719</v>
      </c>
      <c r="E16" s="73">
        <f>E15*33.3/100</f>
        <v>929.4029999999999</v>
      </c>
    </row>
    <row r="17" spans="1:5" ht="57.75" customHeight="1" thickBot="1">
      <c r="A17" s="88" t="s">
        <v>59</v>
      </c>
      <c r="B17" s="89" t="s">
        <v>68</v>
      </c>
      <c r="C17" s="73">
        <f>C15*0.7/100</f>
        <v>17.906</v>
      </c>
      <c r="D17" s="73">
        <f>D15*0.7/100</f>
        <v>18.7901</v>
      </c>
      <c r="E17" s="73">
        <f>E15*0.7/100</f>
        <v>19.537</v>
      </c>
    </row>
    <row r="18" spans="1:5" ht="48.75" customHeight="1" thickBot="1">
      <c r="A18" s="88" t="s">
        <v>60</v>
      </c>
      <c r="B18" s="89" t="s">
        <v>61</v>
      </c>
      <c r="C18" s="73">
        <f>C15*66/100</f>
        <v>1688.28</v>
      </c>
      <c r="D18" s="73">
        <f>D15*66/100</f>
        <v>1771.6380000000001</v>
      </c>
      <c r="E18" s="73">
        <f>E15*66/100</f>
        <v>1842.06</v>
      </c>
    </row>
    <row r="19" spans="1:5" ht="13.5" thickBot="1">
      <c r="A19" s="108" t="s">
        <v>11</v>
      </c>
      <c r="B19" s="23" t="s">
        <v>12</v>
      </c>
      <c r="C19" s="75">
        <f>C20</f>
        <v>5</v>
      </c>
      <c r="D19" s="75">
        <f>D20</f>
        <v>5</v>
      </c>
      <c r="E19" s="76">
        <f>E20</f>
        <v>5</v>
      </c>
    </row>
    <row r="20" spans="1:5" ht="22.5" customHeight="1" thickBot="1">
      <c r="A20" s="112" t="s">
        <v>62</v>
      </c>
      <c r="B20" s="24" t="s">
        <v>64</v>
      </c>
      <c r="C20" s="53">
        <v>5</v>
      </c>
      <c r="D20" s="70">
        <v>5</v>
      </c>
      <c r="E20" s="70">
        <v>5</v>
      </c>
    </row>
    <row r="21" spans="1:5" ht="13.5" thickBot="1">
      <c r="A21" s="113" t="s">
        <v>13</v>
      </c>
      <c r="B21" s="23" t="s">
        <v>14</v>
      </c>
      <c r="C21" s="75">
        <f>SUM(C22:C26)</f>
        <v>178.8</v>
      </c>
      <c r="D21" s="75">
        <f>SUM(D22:D26)</f>
        <v>184.7</v>
      </c>
      <c r="E21" s="76">
        <f>SUM(E22:E26)</f>
        <v>190.8</v>
      </c>
    </row>
    <row r="22" spans="1:9" ht="30" customHeight="1">
      <c r="A22" s="114" t="s">
        <v>15</v>
      </c>
      <c r="B22" s="25" t="s">
        <v>70</v>
      </c>
      <c r="C22" s="51">
        <v>146.8</v>
      </c>
      <c r="D22" s="99">
        <v>152.7</v>
      </c>
      <c r="E22" s="94">
        <v>158.8</v>
      </c>
      <c r="F22" s="2"/>
      <c r="G22" s="2"/>
      <c r="H22" s="2"/>
      <c r="I22" s="2"/>
    </row>
    <row r="23" spans="1:9" ht="38.25" customHeight="1">
      <c r="A23" s="115" t="s">
        <v>57</v>
      </c>
      <c r="B23" s="36" t="s">
        <v>71</v>
      </c>
      <c r="C23" s="95">
        <v>0</v>
      </c>
      <c r="D23" s="96">
        <v>0</v>
      </c>
      <c r="E23" s="96">
        <v>0</v>
      </c>
      <c r="F23" s="2"/>
      <c r="G23" s="2"/>
      <c r="H23" s="2"/>
      <c r="I23" s="2"/>
    </row>
    <row r="24" spans="1:9" ht="45" customHeight="1">
      <c r="A24" s="115" t="s">
        <v>54</v>
      </c>
      <c r="B24" s="36" t="s">
        <v>86</v>
      </c>
      <c r="C24" s="95">
        <v>0</v>
      </c>
      <c r="D24" s="96">
        <v>0</v>
      </c>
      <c r="E24" s="96">
        <v>0</v>
      </c>
      <c r="F24" s="2"/>
      <c r="G24" s="2"/>
      <c r="H24" s="2"/>
      <c r="I24" s="2"/>
    </row>
    <row r="25" spans="1:9" ht="34.5" customHeight="1">
      <c r="A25" s="115" t="s">
        <v>53</v>
      </c>
      <c r="B25" s="35" t="s">
        <v>50</v>
      </c>
      <c r="C25" s="55">
        <v>8</v>
      </c>
      <c r="D25" s="96">
        <v>8</v>
      </c>
      <c r="E25" s="98">
        <v>8</v>
      </c>
      <c r="F25" s="3"/>
      <c r="G25" s="3"/>
      <c r="H25" s="3"/>
      <c r="I25" s="3"/>
    </row>
    <row r="26" spans="1:9" ht="34.5" customHeight="1" thickBot="1">
      <c r="A26" s="116" t="s">
        <v>51</v>
      </c>
      <c r="B26" s="34" t="s">
        <v>52</v>
      </c>
      <c r="C26" s="54">
        <v>24</v>
      </c>
      <c r="D26" s="74">
        <v>24</v>
      </c>
      <c r="E26" s="97">
        <v>24</v>
      </c>
      <c r="F26" s="3"/>
      <c r="G26" s="3"/>
      <c r="H26" s="3"/>
      <c r="I26" s="3"/>
    </row>
    <row r="27" spans="1:9" ht="22.5" customHeight="1" thickBot="1">
      <c r="A27" s="27" t="s">
        <v>16</v>
      </c>
      <c r="B27" s="28" t="s">
        <v>17</v>
      </c>
      <c r="C27" s="65">
        <f>C28</f>
        <v>19</v>
      </c>
      <c r="D27" s="65">
        <f>D28</f>
        <v>19</v>
      </c>
      <c r="E27" s="76">
        <f>E28</f>
        <v>19</v>
      </c>
      <c r="F27" s="4"/>
      <c r="G27" s="5"/>
      <c r="H27" s="5"/>
      <c r="I27" s="5"/>
    </row>
    <row r="28" spans="1:5" ht="51.75" customHeight="1" thickBot="1">
      <c r="A28" s="117" t="s">
        <v>18</v>
      </c>
      <c r="B28" s="15" t="s">
        <v>72</v>
      </c>
      <c r="C28" s="52">
        <v>19</v>
      </c>
      <c r="D28" s="70">
        <v>19</v>
      </c>
      <c r="E28" s="70">
        <v>19</v>
      </c>
    </row>
    <row r="29" spans="1:5" ht="36" customHeight="1" thickBot="1">
      <c r="A29" s="118" t="s">
        <v>19</v>
      </c>
      <c r="B29" s="29" t="s">
        <v>20</v>
      </c>
      <c r="C29" s="77">
        <f>SUM(C30:C31)</f>
        <v>447</v>
      </c>
      <c r="D29" s="77">
        <f>SUM(D30:D31)</f>
        <v>447</v>
      </c>
      <c r="E29" s="78">
        <f>SUM(E30:E31)</f>
        <v>447</v>
      </c>
    </row>
    <row r="30" spans="1:5" ht="48.75" customHeight="1" thickBot="1">
      <c r="A30" s="30" t="s">
        <v>21</v>
      </c>
      <c r="B30" s="31" t="s">
        <v>85</v>
      </c>
      <c r="C30" s="56">
        <v>0</v>
      </c>
      <c r="D30" s="70">
        <v>0</v>
      </c>
      <c r="E30" s="70">
        <v>0</v>
      </c>
    </row>
    <row r="31" spans="1:5" ht="57.75" customHeight="1" thickBot="1">
      <c r="A31" s="119" t="s">
        <v>22</v>
      </c>
      <c r="B31" s="8" t="s">
        <v>84</v>
      </c>
      <c r="C31" s="49">
        <v>447</v>
      </c>
      <c r="D31" s="70">
        <v>447</v>
      </c>
      <c r="E31" s="70">
        <v>447</v>
      </c>
    </row>
    <row r="32" spans="1:5" ht="36" customHeight="1" thickBot="1">
      <c r="A32" s="108" t="s">
        <v>23</v>
      </c>
      <c r="B32" s="9" t="s">
        <v>24</v>
      </c>
      <c r="C32" s="75">
        <f>SUM(C33:C34)</f>
        <v>35</v>
      </c>
      <c r="D32" s="75">
        <f>SUM(D33:D34)</f>
        <v>35</v>
      </c>
      <c r="E32" s="76">
        <f>SUM(E33:E34)</f>
        <v>35</v>
      </c>
    </row>
    <row r="33" spans="1:5" ht="35.25" customHeight="1">
      <c r="A33" s="110" t="s">
        <v>25</v>
      </c>
      <c r="B33" s="32" t="s">
        <v>83</v>
      </c>
      <c r="C33" s="51">
        <v>35</v>
      </c>
      <c r="D33" s="94">
        <v>35</v>
      </c>
      <c r="E33" s="99">
        <v>35</v>
      </c>
    </row>
    <row r="34" spans="1:5" ht="23.25" customHeight="1" thickBot="1">
      <c r="A34" s="120" t="s">
        <v>49</v>
      </c>
      <c r="B34" s="33" t="s">
        <v>82</v>
      </c>
      <c r="C34" s="57">
        <v>0</v>
      </c>
      <c r="D34" s="74">
        <v>0</v>
      </c>
      <c r="E34" s="74">
        <v>0</v>
      </c>
    </row>
    <row r="35" spans="1:5" ht="30.75" customHeight="1" thickBot="1">
      <c r="A35" s="113" t="s">
        <v>26</v>
      </c>
      <c r="B35" s="14" t="s">
        <v>27</v>
      </c>
      <c r="C35" s="75">
        <f>SUM(C36:C37)</f>
        <v>0</v>
      </c>
      <c r="D35" s="75">
        <f>SUM(D36:D37)</f>
        <v>0</v>
      </c>
      <c r="E35" s="121">
        <f>SUM(E36:E37)</f>
        <v>0</v>
      </c>
    </row>
    <row r="36" spans="1:5" ht="53.25" customHeight="1">
      <c r="A36" s="122" t="s">
        <v>28</v>
      </c>
      <c r="B36" s="32" t="s">
        <v>88</v>
      </c>
      <c r="C36" s="51">
        <v>0</v>
      </c>
      <c r="D36" s="99">
        <v>0</v>
      </c>
      <c r="E36" s="99">
        <v>0</v>
      </c>
    </row>
    <row r="37" spans="1:5" ht="43.5" customHeight="1" thickBot="1">
      <c r="A37" s="123" t="s">
        <v>29</v>
      </c>
      <c r="B37" s="8" t="s">
        <v>81</v>
      </c>
      <c r="C37" s="52">
        <v>0</v>
      </c>
      <c r="D37" s="74">
        <v>0</v>
      </c>
      <c r="E37" s="74">
        <v>0</v>
      </c>
    </row>
    <row r="38" spans="1:5" ht="24" customHeight="1" thickBot="1">
      <c r="A38" s="124" t="s">
        <v>30</v>
      </c>
      <c r="B38" s="7" t="s">
        <v>31</v>
      </c>
      <c r="C38" s="105">
        <v>0</v>
      </c>
      <c r="D38" s="103">
        <v>0</v>
      </c>
      <c r="E38" s="103">
        <v>0</v>
      </c>
    </row>
    <row r="39" spans="1:5" ht="24" customHeight="1" thickBot="1">
      <c r="A39" s="124" t="s">
        <v>32</v>
      </c>
      <c r="B39" s="7" t="s">
        <v>33</v>
      </c>
      <c r="C39" s="80">
        <f>C40</f>
        <v>0</v>
      </c>
      <c r="D39" s="80">
        <f>D40</f>
        <v>0</v>
      </c>
      <c r="E39" s="125">
        <f>E40</f>
        <v>0</v>
      </c>
    </row>
    <row r="40" spans="1:5" ht="36.75" customHeight="1" thickBot="1">
      <c r="A40" s="126" t="s">
        <v>34</v>
      </c>
      <c r="B40" s="6" t="s">
        <v>80</v>
      </c>
      <c r="C40" s="52">
        <v>0</v>
      </c>
      <c r="D40" s="70">
        <v>0</v>
      </c>
      <c r="E40" s="70">
        <v>0</v>
      </c>
    </row>
    <row r="41" spans="1:5" ht="24" customHeight="1" thickBot="1">
      <c r="A41" s="127" t="s">
        <v>35</v>
      </c>
      <c r="B41" s="10" t="s">
        <v>36</v>
      </c>
      <c r="C41" s="104">
        <v>0</v>
      </c>
      <c r="D41" s="101">
        <v>0</v>
      </c>
      <c r="E41" s="101">
        <v>0</v>
      </c>
    </row>
    <row r="42" spans="1:5" ht="24" customHeight="1" thickBot="1">
      <c r="A42" s="108" t="s">
        <v>37</v>
      </c>
      <c r="B42" s="11" t="s">
        <v>38</v>
      </c>
      <c r="C42" s="79">
        <f>C43+C55+C57</f>
        <v>21567.3</v>
      </c>
      <c r="D42" s="79">
        <f>D43+D55+D57</f>
        <v>14410.1</v>
      </c>
      <c r="E42" s="76">
        <f>E43+E55+E57</f>
        <v>15353.2</v>
      </c>
    </row>
    <row r="43" spans="1:5" ht="28.5" customHeight="1" thickBot="1">
      <c r="A43" s="108" t="s">
        <v>39</v>
      </c>
      <c r="B43" s="12" t="s">
        <v>40</v>
      </c>
      <c r="C43" s="80">
        <f>C44+C46+C47+C50</f>
        <v>21567.3</v>
      </c>
      <c r="D43" s="80">
        <f>D44+D46+D47+D50</f>
        <v>14410.1</v>
      </c>
      <c r="E43" s="76">
        <f>E44+E46+E47+E50</f>
        <v>15353.2</v>
      </c>
    </row>
    <row r="44" spans="1:5" ht="24" customHeight="1" thickBot="1">
      <c r="A44" s="128" t="s">
        <v>89</v>
      </c>
      <c r="B44" s="13" t="s">
        <v>41</v>
      </c>
      <c r="C44" s="59">
        <f>C45</f>
        <v>16063.4</v>
      </c>
      <c r="D44" s="59">
        <f>D45</f>
        <v>14179.5</v>
      </c>
      <c r="E44" s="41">
        <f>E45</f>
        <v>15122.6</v>
      </c>
    </row>
    <row r="45" spans="1:5" ht="29.25" customHeight="1" thickBot="1" thickTop="1">
      <c r="A45" s="129" t="s">
        <v>90</v>
      </c>
      <c r="B45" s="26" t="s">
        <v>87</v>
      </c>
      <c r="C45" s="52">
        <v>16063.4</v>
      </c>
      <c r="D45" s="70">
        <v>14179.5</v>
      </c>
      <c r="E45" s="74">
        <v>15122.6</v>
      </c>
    </row>
    <row r="46" spans="1:5" ht="26.25" customHeight="1" thickBot="1">
      <c r="A46" s="113" t="s">
        <v>91</v>
      </c>
      <c r="B46" s="14" t="s">
        <v>100</v>
      </c>
      <c r="C46" s="60">
        <v>0</v>
      </c>
      <c r="D46" s="101">
        <v>0</v>
      </c>
      <c r="E46" s="101">
        <v>0</v>
      </c>
    </row>
    <row r="47" spans="1:5" ht="26.25" customHeight="1" thickBot="1">
      <c r="A47" s="124" t="s">
        <v>92</v>
      </c>
      <c r="B47" s="7" t="s">
        <v>42</v>
      </c>
      <c r="C47" s="61">
        <f>SUM(C48:C49)</f>
        <v>211.2</v>
      </c>
      <c r="D47" s="61">
        <f>SUM(D48:D49)</f>
        <v>211.2</v>
      </c>
      <c r="E47" s="81">
        <f>SUM(E48:E49)</f>
        <v>211.2</v>
      </c>
    </row>
    <row r="48" spans="1:5" ht="36" customHeight="1" thickBot="1">
      <c r="A48" s="126" t="s">
        <v>93</v>
      </c>
      <c r="B48" s="6" t="s">
        <v>79</v>
      </c>
      <c r="C48" s="52">
        <v>22</v>
      </c>
      <c r="D48" s="70">
        <v>22</v>
      </c>
      <c r="E48" s="70">
        <v>22</v>
      </c>
    </row>
    <row r="49" spans="1:5" ht="36" customHeight="1" thickBot="1">
      <c r="A49" s="123" t="s">
        <v>94</v>
      </c>
      <c r="B49" s="15" t="s">
        <v>78</v>
      </c>
      <c r="C49" s="52">
        <v>189.2</v>
      </c>
      <c r="D49" s="70">
        <v>189.2</v>
      </c>
      <c r="E49" s="70">
        <v>189.2</v>
      </c>
    </row>
    <row r="50" spans="1:5" ht="25.5" customHeight="1" thickBot="1">
      <c r="A50" s="124" t="s">
        <v>95</v>
      </c>
      <c r="B50" s="7" t="s">
        <v>43</v>
      </c>
      <c r="C50" s="90">
        <f>SUM(C51:C54)</f>
        <v>5292.7</v>
      </c>
      <c r="D50" s="90">
        <f>SUM(D51:D54)</f>
        <v>19.4</v>
      </c>
      <c r="E50" s="91">
        <f>SUM(E51:E54)</f>
        <v>19.4</v>
      </c>
    </row>
    <row r="51" spans="1:5" ht="66.75" customHeight="1" hidden="1">
      <c r="A51" s="119" t="s">
        <v>44</v>
      </c>
      <c r="B51" s="16" t="s">
        <v>45</v>
      </c>
      <c r="C51" s="62">
        <v>0</v>
      </c>
      <c r="D51" s="94"/>
      <c r="E51" s="130"/>
    </row>
    <row r="52" spans="1:5" ht="36" customHeight="1" thickBot="1">
      <c r="A52" s="123" t="s">
        <v>96</v>
      </c>
      <c r="B52" s="8" t="s">
        <v>77</v>
      </c>
      <c r="C52" s="62">
        <v>0</v>
      </c>
      <c r="D52" s="100">
        <v>0</v>
      </c>
      <c r="E52" s="70">
        <v>0</v>
      </c>
    </row>
    <row r="53" spans="1:5" ht="43.5" customHeight="1" thickBot="1">
      <c r="A53" s="131" t="s">
        <v>97</v>
      </c>
      <c r="B53" s="37" t="s">
        <v>76</v>
      </c>
      <c r="C53" s="63">
        <v>304.4</v>
      </c>
      <c r="D53" s="70">
        <v>0</v>
      </c>
      <c r="E53" s="70">
        <v>0</v>
      </c>
    </row>
    <row r="54" spans="1:5" ht="30.75" customHeight="1" thickBot="1">
      <c r="A54" s="38" t="s">
        <v>98</v>
      </c>
      <c r="B54" s="39" t="s">
        <v>73</v>
      </c>
      <c r="C54" s="64">
        <v>4988.3</v>
      </c>
      <c r="D54" s="70">
        <v>19.4</v>
      </c>
      <c r="E54" s="70">
        <v>19.4</v>
      </c>
    </row>
    <row r="55" spans="1:5" ht="34.5" customHeight="1" thickBot="1">
      <c r="A55" s="44" t="s">
        <v>46</v>
      </c>
      <c r="B55" s="42" t="s">
        <v>75</v>
      </c>
      <c r="C55" s="65">
        <v>0</v>
      </c>
      <c r="D55" s="101">
        <v>0</v>
      </c>
      <c r="E55" s="101">
        <v>0</v>
      </c>
    </row>
    <row r="56" spans="1:5" ht="51.75" customHeight="1" thickBot="1">
      <c r="A56" s="44" t="s">
        <v>56</v>
      </c>
      <c r="B56" s="42" t="s">
        <v>55</v>
      </c>
      <c r="C56" s="66">
        <f>C57</f>
        <v>0</v>
      </c>
      <c r="D56" s="102">
        <f>D57</f>
        <v>0</v>
      </c>
      <c r="E56" s="78">
        <f>E57</f>
        <v>0</v>
      </c>
    </row>
    <row r="57" spans="1:5" ht="38.25" customHeight="1" thickBot="1">
      <c r="A57" s="45" t="s">
        <v>99</v>
      </c>
      <c r="B57" s="43" t="s">
        <v>74</v>
      </c>
      <c r="C57" s="67">
        <v>0</v>
      </c>
      <c r="D57" s="70">
        <v>0</v>
      </c>
      <c r="E57" s="70">
        <v>0</v>
      </c>
    </row>
    <row r="58" spans="1:5" ht="13.5" thickBot="1">
      <c r="A58" s="46"/>
      <c r="B58" s="40" t="s">
        <v>47</v>
      </c>
      <c r="C58" s="68">
        <f>C10+C42+C55+C56</f>
        <v>25823.1</v>
      </c>
      <c r="D58" s="68">
        <f>D10+D42+D55+D56</f>
        <v>18815.1</v>
      </c>
      <c r="E58" s="71">
        <f>E10+E42+E55+E56</f>
        <v>19871</v>
      </c>
    </row>
    <row r="59" spans="1:3" ht="12.75">
      <c r="A59" s="17"/>
      <c r="B59" s="18"/>
      <c r="C59" s="18"/>
    </row>
    <row r="60" ht="12.75">
      <c r="A60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2016-12-28T05:25:49Z</cp:lastPrinted>
  <dcterms:created xsi:type="dcterms:W3CDTF">2016-10-19T09:26:44Z</dcterms:created>
  <dcterms:modified xsi:type="dcterms:W3CDTF">2016-12-28T05:33:31Z</dcterms:modified>
  <cp:category/>
  <cp:version/>
  <cp:contentType/>
  <cp:contentStatus/>
</cp:coreProperties>
</file>